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contract'!$A$1:$B$36</definedName>
    <definedName name="Excel_BuiltIn_Print_Area_1_1_1">'valori contract'!$A$1:$B$36</definedName>
    <definedName name="Excel_BuiltIn_Print_Area_1_1_1_1">'valori contract'!$A$1:$B$36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contract'!$A$1:$AJ$45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<sst xmlns="http://schemas.openxmlformats.org/spreadsheetml/2006/main" count="95" uniqueCount="94">
  <si>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</si>
  <si>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</si>
  <si>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</si>
  <si>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</si>
  <si>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</si>
  <si>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</si>
  <si>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</si>
  <si>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</si>
  <si>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</si>
  <si>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</si>
  <si>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</si>
  <si>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</si>
  <si>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</si>
  <si>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</si>
  <si>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</si>
  <si>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</si>
  <si>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</si>
  <si>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</si>
  <si>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</si>
  <si>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</si>
  <si>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</si>
  <si>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</si>
  <si>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</si>
  <si>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</si>
  <si>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</si>
  <si>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</si>
  <si>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</si>
  <si>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</si>
  <si>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</si>
  <si>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</si>
  <si>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</si>
  <si>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</si>
  <si>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</si>
  <si>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</si>
  <si>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</si>
  <si>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</si>
  <si>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</si>
  <si>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</si>
  <si>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</si>
  <si>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</si>
  <si>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</si>
  <si>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</si>
  <si>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</si>
  <si>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</si>
  <si>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</si>
  <si>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</si>
  <si>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</si>
  <si>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</si>
  <si>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</si>
  <si>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</si>
  <si>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</si>
  <si>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</si>
  <si>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</si>
  <si>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</si>
  <si>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</si>
  <si>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</si>
  <si>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</si>
  <si>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</si>
  <si>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</si>
  <si>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</si>
  <si>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</si>
  <si>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</si>
  <si>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</si>
  <si>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</si>
  <si>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</si>
  <si>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</si>
  <si>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</si>
  <si>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</si>
  <si>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</si>
  <si>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</si>
  <si>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</si>
  <si>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</si>
  <si>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</si>
  <si>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</si>
  <si>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</si>
  <si>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</si>
  <si>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</si>
  <si>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</si>
  <si>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</si>
  <si>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</si>
  <si>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</si>
  <si>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</si>
  <si>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</si>
  <si>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</si>
  <si>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</si>
  <si>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</si>
  <si>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</si>
  <si>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 xml:space="preserve">DECEMBRIE 2022 </t>
  </si>
  <si>
    <t>AUGUST 2022  (VALIDAT)</t>
  </si>
  <si>
    <t>MONITORIZARE AUGUST 2022</t>
  </si>
  <si>
    <t xml:space="preserve">OCTOMBRIE 2022 </t>
  </si>
  <si>
    <t>MONITORIZARE SEPTEMBRIE 2022</t>
  </si>
  <si>
    <t>TOTAL TRIM.IV 2022 CU MONITORIZARE</t>
  </si>
  <si>
    <t>SEPTEMBRIE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</si>
</sst>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8" sqref="X8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9" width="20.28125" style="14" customWidth="1"/>
    <col min="30" max="31" width="19.421875" style="14" customWidth="1"/>
    <col min="32" max="33" width="21.00390625" style="14" customWidth="1"/>
    <col min="34" max="34" width="20.8515625" style="14" customWidth="1"/>
    <col min="35" max="35" width="19.28125" style="14" customWidth="1"/>
    <col min="36" max="36" width="20.7109375" style="14" customWidth="1"/>
    <col min="37" max="38" width="13.57421875" style="14" customWidth="1"/>
    <col min="39" max="39" width="13.7109375" style="14" customWidth="1"/>
    <col min="40" max="40" width="13.28125" style="14" bestFit="1" customWidth="1"/>
    <col min="41" max="16384" width="9.140625" style="14" customWidth="1"/>
  </cols>
  <sheetData>
    <row r="1" ht="12.75">
      <c r="A1" s="26" t="s">
        <v>18</v>
      </c>
    </row>
    <row r="2" ht="19.5" customHeight="1">
      <c r="A2" s="26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5"/>
      <c r="W4" s="35"/>
    </row>
    <row r="5" spans="1:23" s="21" customFormat="1" ht="18.75">
      <c r="A5" s="3"/>
      <c r="B5" s="11" t="s">
        <v>12</v>
      </c>
      <c r="C5" s="11"/>
      <c r="V5" s="35"/>
      <c r="W5" s="35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6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82</v>
      </c>
      <c r="Q7" s="2" t="s">
        <v>80</v>
      </c>
      <c r="R7" s="2" t="s">
        <v>71</v>
      </c>
      <c r="S7" s="2" t="s">
        <v>75</v>
      </c>
      <c r="T7" s="2" t="s">
        <v>85</v>
      </c>
      <c r="U7" s="2" t="s">
        <v>83</v>
      </c>
      <c r="V7" s="2" t="s">
        <v>88</v>
      </c>
      <c r="W7" s="2" t="s">
        <v>86</v>
      </c>
      <c r="X7" s="2" t="s">
        <v>93</v>
      </c>
      <c r="Y7" s="2" t="s">
        <v>89</v>
      </c>
      <c r="Z7" s="2" t="s">
        <v>72</v>
      </c>
      <c r="AA7" s="2" t="s">
        <v>84</v>
      </c>
      <c r="AB7" s="2" t="s">
        <v>90</v>
      </c>
      <c r="AC7" s="2" t="s">
        <v>91</v>
      </c>
      <c r="AD7" s="2" t="s">
        <v>81</v>
      </c>
      <c r="AE7" s="2" t="s">
        <v>87</v>
      </c>
      <c r="AF7" s="2" t="s">
        <v>73</v>
      </c>
      <c r="AG7" s="2" t="s">
        <v>92</v>
      </c>
      <c r="AH7" s="2" t="s">
        <v>61</v>
      </c>
      <c r="AI7" s="2" t="s">
        <v>65</v>
      </c>
      <c r="AJ7" s="2" t="s">
        <v>66</v>
      </c>
    </row>
    <row r="8" spans="1:37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42870.23</v>
      </c>
      <c r="Y8" s="24">
        <v>0</v>
      </c>
      <c r="Z8" s="24">
        <f aca="true" t="shared" si="4" ref="Z8:Z34">X8+V8+T8</f>
        <v>125645.85</v>
      </c>
      <c r="AA8" s="24">
        <f aca="true" t="shared" si="5" ref="AA8:AA34">Z8+U8+W8+Y8</f>
        <v>125645.85</v>
      </c>
      <c r="AB8" s="24">
        <v>46610.6</v>
      </c>
      <c r="AC8" s="24">
        <v>0</v>
      </c>
      <c r="AD8" s="24">
        <v>47715.42</v>
      </c>
      <c r="AE8" s="24">
        <v>32609.980000000032</v>
      </c>
      <c r="AF8" s="24">
        <f aca="true" t="shared" si="6" ref="AF8:AF34">+AE8+AD8+AB8</f>
        <v>126936.00000000003</v>
      </c>
      <c r="AG8" s="24">
        <f>AF8+AC8</f>
        <v>126936.00000000003</v>
      </c>
      <c r="AH8" s="24">
        <f aca="true" t="shared" si="7" ref="AH8:AH34">AF8+Z8+R8+J8</f>
        <v>510620.82000000007</v>
      </c>
      <c r="AI8" s="24">
        <f>E8+G8+I8+N8+O8+Q8+U8+W8+Y8+AC8</f>
        <v>0</v>
      </c>
      <c r="AJ8" s="24">
        <f>AH8+AI8</f>
        <v>510620.82000000007</v>
      </c>
      <c r="AK8" s="34"/>
    </row>
    <row r="9" spans="1:36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t="shared" si="5"/>
        <v>235818.74999999997</v>
      </c>
      <c r="AB9" s="24">
        <v>89107.88</v>
      </c>
      <c r="AC9" s="24">
        <v>10182.02</v>
      </c>
      <c r="AD9" s="24">
        <v>71409.6</v>
      </c>
      <c r="AE9" s="24">
        <v>54741.74000000003</v>
      </c>
      <c r="AF9" s="24">
        <f t="shared" si="6"/>
        <v>215259.22000000003</v>
      </c>
      <c r="AG9" s="24">
        <f aca="true" t="shared" si="8" ref="AG9:AG34">AF9+AC9</f>
        <v>225441.24000000002</v>
      </c>
      <c r="AH9" s="24">
        <f t="shared" si="7"/>
        <v>878331.94</v>
      </c>
      <c r="AI9" s="24">
        <f aca="true" t="shared" si="9" ref="AI9:AI34">E9+G9+I9+N9+O9+Q9+U9+W9+Y9+AC9</f>
        <v>36213.130000000005</v>
      </c>
      <c r="AJ9" s="24">
        <f aca="true" t="shared" si="10" ref="AJ9:AJ33">AH9+AI9</f>
        <v>914545.07</v>
      </c>
    </row>
    <row r="10" spans="1:36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65765.57</v>
      </c>
      <c r="Y10" s="24">
        <v>3334.4300000000003</v>
      </c>
      <c r="Z10" s="24">
        <f t="shared" si="4"/>
        <v>203176.79000000004</v>
      </c>
      <c r="AA10" s="24">
        <f t="shared" si="5"/>
        <v>209113.12000000002</v>
      </c>
      <c r="AB10" s="24">
        <v>82965.78</v>
      </c>
      <c r="AC10" s="24">
        <v>8102.97</v>
      </c>
      <c r="AD10" s="24">
        <v>66582.65</v>
      </c>
      <c r="AE10" s="24">
        <v>51045.83</v>
      </c>
      <c r="AF10" s="24">
        <f t="shared" si="6"/>
        <v>200594.26</v>
      </c>
      <c r="AG10" s="24">
        <f t="shared" si="8"/>
        <v>208697.23</v>
      </c>
      <c r="AH10" s="24">
        <f t="shared" si="7"/>
        <v>799562.78</v>
      </c>
      <c r="AI10" s="24">
        <f t="shared" si="9"/>
        <v>26724.73</v>
      </c>
      <c r="AJ10" s="24">
        <f t="shared" si="10"/>
        <v>826287.51</v>
      </c>
    </row>
    <row r="11" spans="1:36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90765.5</v>
      </c>
      <c r="Y11" s="24">
        <v>144.03</v>
      </c>
      <c r="Z11" s="24">
        <f t="shared" si="4"/>
        <v>259921.24</v>
      </c>
      <c r="AA11" s="24">
        <f t="shared" si="5"/>
        <v>260065.27</v>
      </c>
      <c r="AB11" s="24">
        <v>105501.09999999999</v>
      </c>
      <c r="AC11" s="24">
        <v>271.22</v>
      </c>
      <c r="AD11" s="24">
        <v>83758.86</v>
      </c>
      <c r="AE11" s="24">
        <v>64568.110000000015</v>
      </c>
      <c r="AF11" s="24">
        <f t="shared" si="6"/>
        <v>253828.07</v>
      </c>
      <c r="AG11" s="24">
        <f t="shared" si="8"/>
        <v>254099.29</v>
      </c>
      <c r="AH11" s="24">
        <f t="shared" si="7"/>
        <v>1023724.55</v>
      </c>
      <c r="AI11" s="24">
        <f t="shared" si="9"/>
        <v>415.25</v>
      </c>
      <c r="AJ11" s="24">
        <f t="shared" si="10"/>
        <v>1024139.8</v>
      </c>
    </row>
    <row r="12" spans="1:36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55476.03</v>
      </c>
      <c r="Y12" s="24">
        <v>0</v>
      </c>
      <c r="Z12" s="24">
        <f t="shared" si="4"/>
        <v>159115.11</v>
      </c>
      <c r="AA12" s="24">
        <f t="shared" si="5"/>
        <v>159115.11</v>
      </c>
      <c r="AB12" s="24">
        <v>55893.59</v>
      </c>
      <c r="AC12" s="24">
        <v>0</v>
      </c>
      <c r="AD12" s="24">
        <v>57210.01</v>
      </c>
      <c r="AE12" s="24">
        <v>39580.73000000005</v>
      </c>
      <c r="AF12" s="24">
        <f t="shared" si="6"/>
        <v>152684.33000000005</v>
      </c>
      <c r="AG12" s="24">
        <f t="shared" si="8"/>
        <v>152684.33000000005</v>
      </c>
      <c r="AH12" s="24">
        <f t="shared" si="7"/>
        <v>628878.5800000001</v>
      </c>
      <c r="AI12" s="24">
        <f t="shared" si="9"/>
        <v>470.44</v>
      </c>
      <c r="AJ12" s="24">
        <f t="shared" si="10"/>
        <v>629349.02</v>
      </c>
    </row>
    <row r="13" spans="1:36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5"/>
        <v>162368.31</v>
      </c>
      <c r="AB13" s="24">
        <v>56143.009999999995</v>
      </c>
      <c r="AC13" s="24">
        <v>739.75</v>
      </c>
      <c r="AD13" s="24">
        <v>54546.869999999995</v>
      </c>
      <c r="AE13" s="24">
        <v>37380.34000000004</v>
      </c>
      <c r="AF13" s="24">
        <f t="shared" si="6"/>
        <v>148070.22000000003</v>
      </c>
      <c r="AG13" s="24">
        <f t="shared" si="8"/>
        <v>148809.97000000003</v>
      </c>
      <c r="AH13" s="24">
        <f t="shared" si="7"/>
        <v>615423.4600000001</v>
      </c>
      <c r="AI13" s="24">
        <f t="shared" si="9"/>
        <v>5881.79</v>
      </c>
      <c r="AJ13" s="24">
        <f t="shared" si="10"/>
        <v>621305.2500000001</v>
      </c>
    </row>
    <row r="14" spans="1:36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71605.69</v>
      </c>
      <c r="Y14" s="24">
        <v>1053.8600000000006</v>
      </c>
      <c r="Z14" s="24">
        <f t="shared" si="4"/>
        <v>211018.12</v>
      </c>
      <c r="AA14" s="24">
        <f t="shared" si="5"/>
        <v>213354.64</v>
      </c>
      <c r="AB14" s="24">
        <v>75758.64</v>
      </c>
      <c r="AC14" s="24">
        <v>1060.01</v>
      </c>
      <c r="AD14" s="24">
        <v>73780.63</v>
      </c>
      <c r="AE14" s="24">
        <v>51046.91000000005</v>
      </c>
      <c r="AF14" s="24">
        <f t="shared" si="6"/>
        <v>200586.18000000005</v>
      </c>
      <c r="AG14" s="24">
        <f t="shared" si="8"/>
        <v>201646.19000000006</v>
      </c>
      <c r="AH14" s="24">
        <f t="shared" si="7"/>
        <v>802060.31</v>
      </c>
      <c r="AI14" s="24">
        <f t="shared" si="9"/>
        <v>9422.79</v>
      </c>
      <c r="AJ14" s="24">
        <f t="shared" si="10"/>
        <v>811483.1000000001</v>
      </c>
    </row>
    <row r="15" spans="1:36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5"/>
        <v>336397.44000000006</v>
      </c>
      <c r="AB15" s="24">
        <v>104807.26</v>
      </c>
      <c r="AC15" s="24">
        <v>9171.83</v>
      </c>
      <c r="AD15" s="24">
        <v>101879.75</v>
      </c>
      <c r="AE15" s="24">
        <v>69697.54000000004</v>
      </c>
      <c r="AF15" s="24">
        <f t="shared" si="6"/>
        <v>276384.55000000005</v>
      </c>
      <c r="AG15" s="24">
        <f t="shared" si="8"/>
        <v>285556.38000000006</v>
      </c>
      <c r="AH15" s="24">
        <f t="shared" si="7"/>
        <v>1140383.04</v>
      </c>
      <c r="AI15" s="24">
        <f t="shared" si="9"/>
        <v>102964.97</v>
      </c>
      <c r="AJ15" s="24">
        <f t="shared" si="10"/>
        <v>1243348.01</v>
      </c>
    </row>
    <row r="16" spans="1:36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55917.47</v>
      </c>
      <c r="Y16" s="24">
        <v>0</v>
      </c>
      <c r="Z16" s="24">
        <f t="shared" si="4"/>
        <v>164736.98</v>
      </c>
      <c r="AA16" s="24">
        <f t="shared" si="5"/>
        <v>164736.98</v>
      </c>
      <c r="AB16" s="24">
        <v>59112.91999999999</v>
      </c>
      <c r="AC16" s="24">
        <v>0</v>
      </c>
      <c r="AD16" s="24">
        <v>57520.63</v>
      </c>
      <c r="AE16" s="24">
        <v>39794.17</v>
      </c>
      <c r="AF16" s="24">
        <f t="shared" si="6"/>
        <v>156427.71999999997</v>
      </c>
      <c r="AG16" s="24">
        <f t="shared" si="8"/>
        <v>156427.71999999997</v>
      </c>
      <c r="AH16" s="24">
        <f t="shared" si="7"/>
        <v>633476.97</v>
      </c>
      <c r="AI16" s="24">
        <f t="shared" si="9"/>
        <v>0</v>
      </c>
      <c r="AJ16" s="24">
        <f t="shared" si="10"/>
        <v>633476.97</v>
      </c>
    </row>
    <row r="17" spans="1:36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98601.53</v>
      </c>
      <c r="Y17" s="24">
        <v>0</v>
      </c>
      <c r="Z17" s="24">
        <f t="shared" si="4"/>
        <v>290631.22</v>
      </c>
      <c r="AA17" s="24">
        <f t="shared" si="5"/>
        <v>290631.22</v>
      </c>
      <c r="AB17" s="24">
        <v>107777.92000000001</v>
      </c>
      <c r="AC17" s="24">
        <v>0</v>
      </c>
      <c r="AD17" s="24">
        <v>105377.89</v>
      </c>
      <c r="AE17" s="24">
        <v>73681.09000000004</v>
      </c>
      <c r="AF17" s="24">
        <f t="shared" si="6"/>
        <v>286836.9</v>
      </c>
      <c r="AG17" s="24">
        <f t="shared" si="8"/>
        <v>286836.9</v>
      </c>
      <c r="AH17" s="24">
        <f t="shared" si="7"/>
        <v>1095958.19</v>
      </c>
      <c r="AI17" s="24">
        <f t="shared" si="9"/>
        <v>0</v>
      </c>
      <c r="AJ17" s="24">
        <f t="shared" si="10"/>
        <v>1095958.19</v>
      </c>
    </row>
    <row r="18" spans="1:36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5"/>
        <v>519112.80000000005</v>
      </c>
      <c r="AB18" s="24">
        <v>161945.38</v>
      </c>
      <c r="AC18" s="24">
        <v>21783.95</v>
      </c>
      <c r="AD18" s="24">
        <v>157726</v>
      </c>
      <c r="AE18" s="24">
        <v>109318.22000000002</v>
      </c>
      <c r="AF18" s="24">
        <f t="shared" si="6"/>
        <v>428989.60000000003</v>
      </c>
      <c r="AG18" s="24">
        <f t="shared" si="8"/>
        <v>450773.55000000005</v>
      </c>
      <c r="AH18" s="24">
        <f t="shared" si="7"/>
        <v>1718065.44</v>
      </c>
      <c r="AI18" s="24">
        <f t="shared" si="9"/>
        <v>152436.56</v>
      </c>
      <c r="AJ18" s="24">
        <f t="shared" si="10"/>
        <v>1870502</v>
      </c>
    </row>
    <row r="19" spans="1:36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46728.6</v>
      </c>
      <c r="Y19" s="24">
        <v>0</v>
      </c>
      <c r="Z19" s="24">
        <f t="shared" si="4"/>
        <v>140512.89</v>
      </c>
      <c r="AA19" s="24">
        <f t="shared" si="5"/>
        <v>140512.89</v>
      </c>
      <c r="AB19" s="24">
        <v>51937.880000000005</v>
      </c>
      <c r="AC19" s="24">
        <v>0</v>
      </c>
      <c r="AD19" s="24">
        <v>53183.22</v>
      </c>
      <c r="AE19" s="24">
        <v>36934.04999999999</v>
      </c>
      <c r="AF19" s="24">
        <f t="shared" si="6"/>
        <v>142055.15</v>
      </c>
      <c r="AG19" s="24">
        <f t="shared" si="8"/>
        <v>142055.15</v>
      </c>
      <c r="AH19" s="24">
        <f t="shared" si="7"/>
        <v>556053.0700000001</v>
      </c>
      <c r="AI19" s="24">
        <f t="shared" si="9"/>
        <v>0</v>
      </c>
      <c r="AJ19" s="24">
        <f t="shared" si="10"/>
        <v>556053.0700000001</v>
      </c>
    </row>
    <row r="20" spans="1:36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5"/>
        <v>244661.67</v>
      </c>
      <c r="AB20" s="24">
        <v>83481.8</v>
      </c>
      <c r="AC20" s="24">
        <v>4187.66</v>
      </c>
      <c r="AD20" s="24">
        <v>81158.76999999999</v>
      </c>
      <c r="AE20" s="24">
        <v>56142.46000000001</v>
      </c>
      <c r="AF20" s="24">
        <f t="shared" si="6"/>
        <v>220783.02999999997</v>
      </c>
      <c r="AG20" s="24">
        <f t="shared" si="8"/>
        <v>224970.68999999997</v>
      </c>
      <c r="AH20" s="24">
        <f t="shared" si="7"/>
        <v>906226.07</v>
      </c>
      <c r="AI20" s="24">
        <f t="shared" si="9"/>
        <v>37590.16</v>
      </c>
      <c r="AJ20" s="24">
        <f t="shared" si="10"/>
        <v>943816.23</v>
      </c>
    </row>
    <row r="21" spans="1:36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74395.24</v>
      </c>
      <c r="Y21" s="24">
        <v>0</v>
      </c>
      <c r="Z21" s="24">
        <f t="shared" si="4"/>
        <v>213996.05000000002</v>
      </c>
      <c r="AA21" s="24">
        <f t="shared" si="5"/>
        <v>213996.05000000002</v>
      </c>
      <c r="AB21" s="24">
        <v>74795.59</v>
      </c>
      <c r="AC21" s="24">
        <v>0</v>
      </c>
      <c r="AD21" s="24">
        <v>76559.81</v>
      </c>
      <c r="AE21" s="24">
        <v>52788.96999999997</v>
      </c>
      <c r="AF21" s="24">
        <f t="shared" si="6"/>
        <v>204144.36999999997</v>
      </c>
      <c r="AG21" s="24">
        <f t="shared" si="8"/>
        <v>204144.36999999997</v>
      </c>
      <c r="AH21" s="24">
        <f t="shared" si="7"/>
        <v>832541.5599999999</v>
      </c>
      <c r="AI21" s="24">
        <f t="shared" si="9"/>
        <v>0</v>
      </c>
      <c r="AJ21" s="24">
        <f t="shared" si="10"/>
        <v>832541.5599999999</v>
      </c>
    </row>
    <row r="22" spans="1:36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55302.01</v>
      </c>
      <c r="Y22" s="24">
        <v>0</v>
      </c>
      <c r="Z22" s="24">
        <f t="shared" si="4"/>
        <v>166122.95</v>
      </c>
      <c r="AA22" s="24">
        <f t="shared" si="5"/>
        <v>166122.95</v>
      </c>
      <c r="AB22" s="24">
        <v>60805.41</v>
      </c>
      <c r="AC22" s="24">
        <v>0</v>
      </c>
      <c r="AD22" s="24">
        <v>62242.04</v>
      </c>
      <c r="AE22" s="24">
        <v>43013.05000000003</v>
      </c>
      <c r="AF22" s="24">
        <f t="shared" si="6"/>
        <v>166060.50000000003</v>
      </c>
      <c r="AG22" s="24">
        <f t="shared" si="8"/>
        <v>166060.50000000003</v>
      </c>
      <c r="AH22" s="24">
        <f t="shared" si="7"/>
        <v>672733.49</v>
      </c>
      <c r="AI22" s="24">
        <f t="shared" si="9"/>
        <v>0</v>
      </c>
      <c r="AJ22" s="24">
        <f t="shared" si="10"/>
        <v>672733.49</v>
      </c>
    </row>
    <row r="23" spans="1:36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61994.51</v>
      </c>
      <c r="Y23" s="24">
        <v>0</v>
      </c>
      <c r="Z23" s="24">
        <f t="shared" si="4"/>
        <v>186902.63</v>
      </c>
      <c r="AA23" s="24">
        <f t="shared" si="5"/>
        <v>186902.63</v>
      </c>
      <c r="AB23" s="24">
        <v>71132.32</v>
      </c>
      <c r="AC23" s="24">
        <v>0</v>
      </c>
      <c r="AD23" s="24">
        <v>69286.88</v>
      </c>
      <c r="AE23" s="24">
        <v>47940.01999999996</v>
      </c>
      <c r="AF23" s="24">
        <f t="shared" si="6"/>
        <v>188359.21999999997</v>
      </c>
      <c r="AG23" s="24">
        <f t="shared" si="8"/>
        <v>188359.21999999997</v>
      </c>
      <c r="AH23" s="24">
        <f t="shared" si="7"/>
        <v>751283.41</v>
      </c>
      <c r="AI23" s="24">
        <f t="shared" si="9"/>
        <v>0</v>
      </c>
      <c r="AJ23" s="24">
        <f t="shared" si="10"/>
        <v>751283.41</v>
      </c>
    </row>
    <row r="24" spans="1:36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5"/>
        <v>255492.01</v>
      </c>
      <c r="AB24" s="24">
        <v>77008.22000000002</v>
      </c>
      <c r="AC24" s="24">
        <v>26356.45</v>
      </c>
      <c r="AD24" s="24">
        <v>74953.36</v>
      </c>
      <c r="AE24" s="24">
        <v>51853.46</v>
      </c>
      <c r="AF24" s="24">
        <f t="shared" si="6"/>
        <v>203815.04000000004</v>
      </c>
      <c r="AG24" s="24">
        <f t="shared" si="8"/>
        <v>230171.49000000005</v>
      </c>
      <c r="AH24" s="24">
        <f t="shared" si="7"/>
        <v>822138.08</v>
      </c>
      <c r="AI24" s="24">
        <f t="shared" si="9"/>
        <v>123093.25</v>
      </c>
      <c r="AJ24" s="24">
        <f t="shared" si="10"/>
        <v>945231.33</v>
      </c>
    </row>
    <row r="25" spans="1:36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66199.88</v>
      </c>
      <c r="Y25" s="24">
        <v>3229.1900000000023</v>
      </c>
      <c r="Z25" s="24">
        <f t="shared" si="4"/>
        <v>195031.66</v>
      </c>
      <c r="AA25" s="24">
        <f t="shared" si="5"/>
        <v>216245.35</v>
      </c>
      <c r="AB25" s="24">
        <v>69920.8</v>
      </c>
      <c r="AC25" s="24">
        <v>3751.36</v>
      </c>
      <c r="AD25" s="24">
        <v>67969.84</v>
      </c>
      <c r="AE25" s="24">
        <v>47022.80999999998</v>
      </c>
      <c r="AF25" s="24">
        <f t="shared" si="6"/>
        <v>184913.44999999998</v>
      </c>
      <c r="AG25" s="24">
        <f t="shared" si="8"/>
        <v>188664.80999999997</v>
      </c>
      <c r="AH25" s="24">
        <f t="shared" si="7"/>
        <v>759968.03</v>
      </c>
      <c r="AI25" s="24">
        <f t="shared" si="9"/>
        <v>28083.200000000004</v>
      </c>
      <c r="AJ25" s="24">
        <f t="shared" si="10"/>
        <v>788051.23</v>
      </c>
    </row>
    <row r="26" spans="1:36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5"/>
        <v>136315.29</v>
      </c>
      <c r="AB26" s="24">
        <v>49241.75</v>
      </c>
      <c r="AC26" s="24">
        <v>3201.3</v>
      </c>
      <c r="AD26" s="24">
        <v>47947.56</v>
      </c>
      <c r="AE26" s="24">
        <v>33068.96999999996</v>
      </c>
      <c r="AF26" s="24">
        <f t="shared" si="6"/>
        <v>130258.27999999996</v>
      </c>
      <c r="AG26" s="24">
        <f t="shared" si="8"/>
        <v>133459.57999999996</v>
      </c>
      <c r="AH26" s="24">
        <f t="shared" si="7"/>
        <v>522581.26</v>
      </c>
      <c r="AI26" s="24">
        <f t="shared" si="9"/>
        <v>27443.960000000003</v>
      </c>
      <c r="AJ26" s="24">
        <f t="shared" si="10"/>
        <v>550025.22</v>
      </c>
    </row>
    <row r="27" spans="1:36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</v>
      </c>
      <c r="Y27" s="24">
        <v>7597.130000000005</v>
      </c>
      <c r="Z27" s="24">
        <f t="shared" si="4"/>
        <v>258421.64</v>
      </c>
      <c r="AA27" s="24">
        <f t="shared" si="5"/>
        <v>279676.43</v>
      </c>
      <c r="AB27" s="24">
        <v>92674.58</v>
      </c>
      <c r="AC27" s="24">
        <v>10976.18</v>
      </c>
      <c r="AD27" s="24">
        <v>90191.48000000001</v>
      </c>
      <c r="AE27" s="24">
        <v>62386.250000000065</v>
      </c>
      <c r="AF27" s="24">
        <f t="shared" si="6"/>
        <v>245252.31000000006</v>
      </c>
      <c r="AG27" s="24">
        <f t="shared" si="8"/>
        <v>256228.49000000005</v>
      </c>
      <c r="AH27" s="24">
        <f t="shared" si="7"/>
        <v>990735.6200000001</v>
      </c>
      <c r="AI27" s="24">
        <f t="shared" si="9"/>
        <v>32230.970000000005</v>
      </c>
      <c r="AJ27" s="24">
        <f t="shared" si="10"/>
        <v>1022966.5900000001</v>
      </c>
    </row>
    <row r="28" spans="1:36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135023.89</v>
      </c>
      <c r="Y28" s="24">
        <v>0</v>
      </c>
      <c r="Z28" s="24">
        <f t="shared" si="4"/>
        <v>406683.91000000003</v>
      </c>
      <c r="AA28" s="24">
        <f t="shared" si="5"/>
        <v>406683.91000000003</v>
      </c>
      <c r="AB28" s="24">
        <v>154494.49</v>
      </c>
      <c r="AC28" s="24">
        <v>0</v>
      </c>
      <c r="AD28" s="24">
        <v>150600.72</v>
      </c>
      <c r="AE28" s="24">
        <v>103627.92</v>
      </c>
      <c r="AF28" s="24">
        <f t="shared" si="6"/>
        <v>408723.13</v>
      </c>
      <c r="AG28" s="24">
        <f t="shared" si="8"/>
        <v>408723.13</v>
      </c>
      <c r="AH28" s="24">
        <f t="shared" si="7"/>
        <v>1616903.46</v>
      </c>
      <c r="AI28" s="24">
        <f t="shared" si="9"/>
        <v>1799.15</v>
      </c>
      <c r="AJ28" s="24">
        <f t="shared" si="10"/>
        <v>1618702.6099999999</v>
      </c>
    </row>
    <row r="29" spans="1:36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49996.59</v>
      </c>
      <c r="Y29" s="24">
        <v>0</v>
      </c>
      <c r="Z29" s="24">
        <f t="shared" si="4"/>
        <v>144796.65</v>
      </c>
      <c r="AA29" s="24">
        <f t="shared" si="5"/>
        <v>144796.65</v>
      </c>
      <c r="AB29" s="24">
        <v>52674.39</v>
      </c>
      <c r="AC29" s="24">
        <v>0</v>
      </c>
      <c r="AD29" s="24">
        <v>53923.770000000004</v>
      </c>
      <c r="AE29" s="24">
        <v>36553.96</v>
      </c>
      <c r="AF29" s="24">
        <f t="shared" si="6"/>
        <v>143152.12</v>
      </c>
      <c r="AG29" s="24">
        <f t="shared" si="8"/>
        <v>143152.12</v>
      </c>
      <c r="AH29" s="24">
        <f t="shared" si="7"/>
        <v>541553.06</v>
      </c>
      <c r="AI29" s="24">
        <f t="shared" si="9"/>
        <v>0</v>
      </c>
      <c r="AJ29" s="24">
        <f t="shared" si="10"/>
        <v>541553.06</v>
      </c>
    </row>
    <row r="30" spans="1:36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55739.93</v>
      </c>
      <c r="Y30" s="24">
        <v>0</v>
      </c>
      <c r="Z30" s="24">
        <f t="shared" si="4"/>
        <v>155078.53999999998</v>
      </c>
      <c r="AA30" s="24">
        <f t="shared" si="5"/>
        <v>155078.53999999998</v>
      </c>
      <c r="AB30" s="24">
        <v>117923.15</v>
      </c>
      <c r="AC30" s="24">
        <v>0</v>
      </c>
      <c r="AD30" s="24">
        <v>120732.3</v>
      </c>
      <c r="AE30" s="24">
        <v>83730.52</v>
      </c>
      <c r="AF30" s="24">
        <f t="shared" si="6"/>
        <v>322385.97</v>
      </c>
      <c r="AG30" s="24">
        <f t="shared" si="8"/>
        <v>322385.97</v>
      </c>
      <c r="AH30" s="24">
        <f t="shared" si="7"/>
        <v>858311.75</v>
      </c>
      <c r="AI30" s="24">
        <f t="shared" si="9"/>
        <v>0</v>
      </c>
      <c r="AJ30" s="24">
        <f t="shared" si="10"/>
        <v>858311.75</v>
      </c>
    </row>
    <row r="31" spans="1:36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49472.09</v>
      </c>
      <c r="Y31" s="24">
        <v>0</v>
      </c>
      <c r="Z31" s="24">
        <f t="shared" si="4"/>
        <v>153406.77</v>
      </c>
      <c r="AA31" s="24">
        <f t="shared" si="5"/>
        <v>153406.77</v>
      </c>
      <c r="AB31" s="24">
        <v>69674.36</v>
      </c>
      <c r="AC31" s="24">
        <v>0</v>
      </c>
      <c r="AD31" s="24">
        <v>71334.79000000001</v>
      </c>
      <c r="AE31" s="24">
        <v>49476.68999999997</v>
      </c>
      <c r="AF31" s="24">
        <f t="shared" si="6"/>
        <v>190485.83999999997</v>
      </c>
      <c r="AG31" s="24">
        <f t="shared" si="8"/>
        <v>190485.83999999997</v>
      </c>
      <c r="AH31" s="24">
        <f t="shared" si="7"/>
        <v>655517.29</v>
      </c>
      <c r="AI31" s="24">
        <f t="shared" si="9"/>
        <v>0</v>
      </c>
      <c r="AJ31" s="24">
        <f t="shared" si="10"/>
        <v>655517.29</v>
      </c>
    </row>
    <row r="32" spans="1:36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44853.9</v>
      </c>
      <c r="Y32" s="24">
        <v>0</v>
      </c>
      <c r="Z32" s="24">
        <f t="shared" si="4"/>
        <v>134480.91</v>
      </c>
      <c r="AA32" s="24">
        <f t="shared" si="5"/>
        <v>134480.91</v>
      </c>
      <c r="AB32" s="24">
        <v>49111.259999999995</v>
      </c>
      <c r="AC32" s="24">
        <v>0</v>
      </c>
      <c r="AD32" s="24">
        <v>50267.43</v>
      </c>
      <c r="AE32" s="24">
        <v>34774.65000000004</v>
      </c>
      <c r="AF32" s="24">
        <f t="shared" si="6"/>
        <v>134153.34000000003</v>
      </c>
      <c r="AG32" s="24">
        <f t="shared" si="8"/>
        <v>134153.34000000003</v>
      </c>
      <c r="AH32" s="24">
        <f t="shared" si="7"/>
        <v>564961.62</v>
      </c>
      <c r="AI32" s="24">
        <f t="shared" si="9"/>
        <v>409.75</v>
      </c>
      <c r="AJ32" s="24">
        <f t="shared" si="10"/>
        <v>565371.37</v>
      </c>
    </row>
    <row r="33" spans="1:36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46161.21</v>
      </c>
      <c r="Y33" s="24">
        <v>0</v>
      </c>
      <c r="Z33" s="24">
        <f t="shared" si="4"/>
        <v>134744.06</v>
      </c>
      <c r="AA33" s="24">
        <f t="shared" si="5"/>
        <v>134833.88999999998</v>
      </c>
      <c r="AB33" s="24">
        <v>57329.38</v>
      </c>
      <c r="AC33" s="24">
        <v>0</v>
      </c>
      <c r="AD33" s="24">
        <v>48136.200000000004</v>
      </c>
      <c r="AE33" s="24">
        <v>36927.020000000004</v>
      </c>
      <c r="AF33" s="24">
        <f t="shared" si="6"/>
        <v>142392.6</v>
      </c>
      <c r="AG33" s="24">
        <f t="shared" si="8"/>
        <v>142392.6</v>
      </c>
      <c r="AH33" s="24">
        <f t="shared" si="7"/>
        <v>538622.18</v>
      </c>
      <c r="AI33" s="24">
        <f t="shared" si="9"/>
        <v>489.18</v>
      </c>
      <c r="AJ33" s="24">
        <f t="shared" si="10"/>
        <v>539111.3600000001</v>
      </c>
    </row>
    <row r="34" spans="1:36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5"/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f t="shared" si="6"/>
        <v>0</v>
      </c>
      <c r="AG34" s="24">
        <f t="shared" si="8"/>
        <v>0</v>
      </c>
      <c r="AH34" s="24">
        <f t="shared" si="7"/>
        <v>82521.1</v>
      </c>
      <c r="AI34" s="24">
        <f t="shared" si="9"/>
        <v>0</v>
      </c>
      <c r="AJ34" s="24">
        <f>AH34+AI34</f>
        <v>82521.1</v>
      </c>
    </row>
    <row r="35" spans="1:40" ht="39.75" customHeight="1">
      <c r="A35" s="16"/>
      <c r="B35" s="20" t="s">
        <v>9</v>
      </c>
      <c r="C35" s="7"/>
      <c r="D35" s="28">
        <f>SUM(D8:D34)</f>
        <v>1515942.05</v>
      </c>
      <c r="E35" s="28">
        <f aca="true" t="shared" si="11" ref="E35:AI35">SUM(E8:E34)</f>
        <v>6179</v>
      </c>
      <c r="F35" s="28">
        <f t="shared" si="11"/>
        <v>1842115.4199999997</v>
      </c>
      <c r="G35" s="28">
        <f t="shared" si="11"/>
        <v>28027.71</v>
      </c>
      <c r="H35" s="28">
        <f t="shared" si="11"/>
        <v>1857627.35</v>
      </c>
      <c r="I35" s="28">
        <f t="shared" si="11"/>
        <v>32219.81</v>
      </c>
      <c r="J35" s="28">
        <f t="shared" si="11"/>
        <v>5215684.820000001</v>
      </c>
      <c r="K35" s="28">
        <f t="shared" si="11"/>
        <v>5282111.340000001</v>
      </c>
      <c r="L35" s="28">
        <f t="shared" si="11"/>
        <v>1759836.1799999997</v>
      </c>
      <c r="M35" s="28">
        <f>SUM(M8:M34)</f>
        <v>1845679.7699999998</v>
      </c>
      <c r="N35" s="28">
        <f>SUM(N8:N34)</f>
        <v>79559.38999999998</v>
      </c>
      <c r="O35" s="28">
        <f>SUM(O8:O34)</f>
        <v>35865.26</v>
      </c>
      <c r="P35" s="28">
        <f>SUM(P8:P34)</f>
        <v>1814214.4100000004</v>
      </c>
      <c r="Q35" s="28">
        <f>SUM(Q8:Q34)</f>
        <v>68658.52999999998</v>
      </c>
      <c r="R35" s="28">
        <f t="shared" si="11"/>
        <v>5419730.36</v>
      </c>
      <c r="S35" s="28">
        <f t="shared" si="11"/>
        <v>5603813.539999999</v>
      </c>
      <c r="T35" s="28">
        <f t="shared" si="11"/>
        <v>1785944.2000000004</v>
      </c>
      <c r="U35" s="28">
        <f t="shared" si="11"/>
        <v>86051.95000000001</v>
      </c>
      <c r="V35" s="28">
        <f t="shared" si="11"/>
        <v>1791643.67</v>
      </c>
      <c r="W35" s="28">
        <f t="shared" si="11"/>
        <v>66967.81</v>
      </c>
      <c r="X35" s="28">
        <f t="shared" si="11"/>
        <v>1832602.68</v>
      </c>
      <c r="Y35" s="28">
        <f t="shared" si="11"/>
        <v>82355.12000000002</v>
      </c>
      <c r="Z35" s="28">
        <f t="shared" si="11"/>
        <v>5410190.55</v>
      </c>
      <c r="AA35" s="28">
        <f t="shared" si="11"/>
        <v>5645565.429999999</v>
      </c>
      <c r="AB35" s="28">
        <f t="shared" si="11"/>
        <v>2077829.46</v>
      </c>
      <c r="AC35" s="28">
        <f t="shared" si="11"/>
        <v>99784.70000000001</v>
      </c>
      <c r="AD35" s="28">
        <f t="shared" si="11"/>
        <v>1995996.4800000004</v>
      </c>
      <c r="AE35" s="28">
        <f t="shared" si="11"/>
        <v>1399705.4600000002</v>
      </c>
      <c r="AF35" s="28">
        <f t="shared" si="11"/>
        <v>5473531.399999999</v>
      </c>
      <c r="AG35" s="28">
        <f t="shared" si="11"/>
        <v>5573316.1</v>
      </c>
      <c r="AH35" s="28">
        <f t="shared" si="11"/>
        <v>21519137.13</v>
      </c>
      <c r="AI35" s="28">
        <f t="shared" si="11"/>
        <v>585669.2800000001</v>
      </c>
      <c r="AJ35" s="28">
        <f>AH35+AI35</f>
        <v>22104806.41</v>
      </c>
      <c r="AK35" s="27"/>
      <c r="AL35" s="27"/>
      <c r="AM35" s="27"/>
      <c r="AN35" s="27"/>
    </row>
    <row r="36" spans="1:38" ht="27.75" customHeight="1">
      <c r="A36" s="17"/>
      <c r="B36" s="8"/>
      <c r="C36" s="8"/>
      <c r="J36" s="29"/>
      <c r="L36" s="29"/>
      <c r="M36" s="29"/>
      <c r="N36" s="29"/>
      <c r="O36" s="29"/>
      <c r="P36" s="29"/>
      <c r="Q36" s="29"/>
      <c r="S36" s="27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19"/>
      <c r="AJ36" s="27"/>
      <c r="AK36" s="27"/>
      <c r="AL36" s="27"/>
    </row>
    <row r="37" spans="2:34" ht="26.25" customHeight="1">
      <c r="B37" s="11"/>
      <c r="D37" s="11"/>
      <c r="E37" s="11"/>
      <c r="F37" s="11"/>
      <c r="G37" s="11"/>
      <c r="H37" s="11"/>
      <c r="I37" s="11"/>
      <c r="AH37" s="19"/>
    </row>
    <row r="38" spans="2:34" ht="26.25" customHeight="1">
      <c r="B38" s="3"/>
      <c r="D38" s="3"/>
      <c r="E38" s="30"/>
      <c r="F38" s="31"/>
      <c r="G38" s="3"/>
      <c r="H38" s="3"/>
      <c r="I38" s="3"/>
      <c r="AH38" s="19"/>
    </row>
    <row r="39" spans="4:9" ht="26.25" customHeight="1">
      <c r="D39" s="3"/>
      <c r="E39" s="30"/>
      <c r="F39" s="32"/>
      <c r="G39" s="3"/>
      <c r="H39" s="3"/>
      <c r="I39" s="3"/>
    </row>
    <row r="40" spans="4:34" ht="26.25" customHeight="1">
      <c r="D40" s="3"/>
      <c r="E40" s="30"/>
      <c r="F40" s="32"/>
      <c r="G40" s="3"/>
      <c r="H40" s="3"/>
      <c r="I40" s="3"/>
      <c r="AH40" s="27"/>
    </row>
    <row r="41" spans="4:9" ht="26.25" customHeight="1">
      <c r="D41" s="3"/>
      <c r="E41" s="30"/>
      <c r="F41" s="32"/>
      <c r="G41" s="3"/>
      <c r="H41" s="3"/>
      <c r="I41" s="3"/>
    </row>
    <row r="42" spans="4:9" ht="26.25" customHeight="1">
      <c r="D42" s="3"/>
      <c r="E42" s="30"/>
      <c r="F42" s="33"/>
      <c r="G42" s="3"/>
      <c r="H42" s="3"/>
      <c r="I42" s="3"/>
    </row>
    <row r="43" spans="4:9" ht="26.25" customHeight="1">
      <c r="D43" s="3"/>
      <c r="E43" s="30"/>
      <c r="F43" s="32"/>
      <c r="G43" s="3"/>
      <c r="H43" s="3"/>
      <c r="I43" s="3"/>
    </row>
    <row r="44" spans="5:33" ht="26.25" customHeight="1">
      <c r="E44" s="30"/>
      <c r="F44" s="3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5:33" ht="26.25" customHeight="1">
      <c r="E45" s="30"/>
      <c r="F45" s="3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0:33" ht="26.25" customHeight="1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0:33" ht="26.25" customHeight="1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0:33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0:33" s="12" customFormat="1" ht="19.5" customHeight="1"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="12" customFormat="1" ht="19.5" customHeight="1"/>
    <row r="51" s="12" customFormat="1" ht="19.5" customHeight="1"/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>
      <c r="B57" s="6"/>
    </row>
    <row r="58" spans="2:9" ht="12.75">
      <c r="B58" s="9"/>
      <c r="C58" s="9"/>
      <c r="D58" s="9"/>
      <c r="E58" s="9"/>
      <c r="F58" s="9"/>
      <c r="G58" s="9"/>
      <c r="H58" s="9"/>
      <c r="I58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3" r:id="rId1"/>
  <headerFooter alignWithMargins="0">
    <oddFooter>&amp;CPage &amp;P of &amp;N</oddFooter>
  </headerFooter>
  <rowBreaks count="2" manualBreakCount="2">
    <brk id="24" max="34" man="1"/>
    <brk id="50" max="5" man="1"/>
  </rowBreaks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2022-10-18T08:59:24Z</cp:lastPrinted>
  <dcterms:created xsi:type="dcterms:W3CDTF">2008-06-27T05:56:22Z</dcterms:created>
  <dcterms:modified xsi:type="dcterms:W3CDTF">2022-12-14T08:30:11Z</dcterms:modified>
  <cp:category/>
  <cp:version/>
  <cp:contentType/>
  <cp:contentStatus/>
</cp:coreProperties>
</file>